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8\"/>
    </mc:Choice>
  </mc:AlternateContent>
  <bookViews>
    <workbookView xWindow="360" yWindow="120" windowWidth="11340" windowHeight="5520"/>
  </bookViews>
  <sheets>
    <sheet name="Model" sheetId="1" r:id="rId1"/>
  </sheets>
  <definedNames>
    <definedName name="Assnmts">Model!$F$7:$F$20</definedName>
    <definedName name="Capacity">Model!$B$3</definedName>
    <definedName name="HoursReqd">Model!$J$11</definedName>
    <definedName name="LTable1">Model!$A$7:$C$20</definedName>
    <definedName name="LTable2">Model!$E$7:$H$20</definedName>
    <definedName name="solver_adj" localSheetId="0" hidden="1">Model!$F$7:$F$20,Model!$G$7:$G$20</definedName>
    <definedName name="solver_cvg" localSheetId="0" hidden="1">0.0001</definedName>
    <definedName name="solver_drv" localSheetId="0" hidden="1">1</definedName>
    <definedName name="solver_eng" localSheetId="0" hidden="1">3</definedName>
    <definedName name="solver_est" localSheetId="0" hidden="1">1</definedName>
    <definedName name="solver_ibd" localSheetId="0" hidden="1">2</definedName>
    <definedName name="solver_itr" localSheetId="0" hidden="1">1000000</definedName>
    <definedName name="solver_lhs1" localSheetId="0" hidden="1">Model!$F$7:$F$20</definedName>
    <definedName name="solver_lhs2" localSheetId="0" hidden="1">Model!$F$7:$F$20</definedName>
    <definedName name="solver_lhs3" localSheetId="0" hidden="1">Model!$F$7:$F$20</definedName>
    <definedName name="solver_lhs4" localSheetId="0" hidden="1">Model!$G$7:$G$20</definedName>
    <definedName name="solver_lhs5" localSheetId="0" hidden="1">Model!$G$7:$G$20</definedName>
    <definedName name="solver_lhs6" localSheetId="0" hidden="1">Model!$G$7:$G$20</definedName>
    <definedName name="solver_lin" localSheetId="0" hidden="1">2</definedName>
    <definedName name="solver_mip" localSheetId="0" hidden="1">500000</definedName>
    <definedName name="solver_mni" localSheetId="0" hidden="1">1000</definedName>
    <definedName name="solver_mrt" localSheetId="0" hidden="1">0.25</definedName>
    <definedName name="solver_neg" localSheetId="0" hidden="1">2</definedName>
    <definedName name="solver_nod" localSheetId="0" hidden="1">500000</definedName>
    <definedName name="solver_num" localSheetId="0" hidden="1">6</definedName>
    <definedName name="solver_nwt" localSheetId="0" hidden="1">1</definedName>
    <definedName name="solver_ofx" localSheetId="0" hidden="1">2</definedName>
    <definedName name="solver_opt" localSheetId="0" hidden="1">Model!$J$11</definedName>
    <definedName name="solver_pre" localSheetId="0" hidden="1">0.000001</definedName>
    <definedName name="solver_pro" localSheetId="0" hidden="1">2</definedName>
    <definedName name="solver_rbv" localSheetId="0" hidden="1">1</definedName>
    <definedName name="solver_rel1" localSheetId="0" hidden="1">1</definedName>
    <definedName name="solver_rel2" localSheetId="0" hidden="1">4</definedName>
    <definedName name="solver_rel3" localSheetId="0" hidden="1">3</definedName>
    <definedName name="solver_rel4" localSheetId="0" hidden="1">1</definedName>
    <definedName name="solver_rel5" localSheetId="0" hidden="1">4</definedName>
    <definedName name="solver_rel6" localSheetId="0" hidden="1">3</definedName>
    <definedName name="solver_reo" localSheetId="0" hidden="1">2</definedName>
    <definedName name="solver_rep" localSheetId="0" hidden="1">2</definedName>
    <definedName name="solver_rhs1" localSheetId="0" hidden="1">3</definedName>
    <definedName name="solver_rhs2" localSheetId="0" hidden="1">integer</definedName>
    <definedName name="solver_rhs3" localSheetId="0" hidden="1">1</definedName>
    <definedName name="solver_rhs4" localSheetId="0" hidden="1">8</definedName>
    <definedName name="solver_rhs5" localSheetId="0" hidden="1">integer</definedName>
    <definedName name="solver_rhs6" localSheetId="0" hidden="1">1</definedName>
    <definedName name="solver_rlx" localSheetId="0" hidden="1">2</definedName>
    <definedName name="solver_scl" localSheetId="0" hidden="1">2</definedName>
    <definedName name="solver_sho" localSheetId="0" hidden="1">2</definedName>
    <definedName name="solver_ssz" localSheetId="0" hidden="1">200</definedName>
    <definedName name="solver_std" localSheetId="0" hidden="1">0</definedName>
    <definedName name="solver_tim" localSheetId="0" hidden="1">1000000</definedName>
    <definedName name="solver_tol" localSheetId="0" hidden="1">0.000005</definedName>
    <definedName name="solver_typ" localSheetId="0" hidden="1">2</definedName>
    <definedName name="solver_val" localSheetId="0" hidden="1">0</definedName>
    <definedName name="solver_ver" localSheetId="0" hidden="1">2</definedName>
    <definedName name="StartTimes">Model!$G$7:$G$20</definedName>
  </definedNames>
  <calcPr calcId="152511"/>
</workbook>
</file>

<file path=xl/calcChain.xml><?xml version="1.0" encoding="utf-8"?>
<calcChain xmlns="http://schemas.openxmlformats.org/spreadsheetml/2006/main">
  <c r="H7" i="1" l="1"/>
  <c r="C24" i="1" s="1"/>
  <c r="H8" i="1"/>
  <c r="H9" i="1"/>
  <c r="C26" i="1" s="1"/>
  <c r="H10" i="1"/>
  <c r="H11" i="1"/>
  <c r="C28" i="1" s="1"/>
  <c r="H12" i="1"/>
  <c r="H13" i="1"/>
  <c r="C30" i="1" s="1"/>
  <c r="H14" i="1"/>
  <c r="H15" i="1"/>
  <c r="C32" i="1" s="1"/>
  <c r="H16" i="1"/>
  <c r="H17" i="1"/>
  <c r="C34" i="1" s="1"/>
  <c r="H18" i="1"/>
  <c r="H19" i="1"/>
  <c r="C36" i="1" s="1"/>
  <c r="H20" i="1"/>
  <c r="B25" i="1"/>
  <c r="B26" i="1"/>
  <c r="B27" i="1"/>
  <c r="B29" i="1"/>
  <c r="B30" i="1"/>
  <c r="B31" i="1"/>
  <c r="B33" i="1"/>
  <c r="B34" i="1"/>
  <c r="B35" i="1"/>
  <c r="B37" i="1"/>
  <c r="C25" i="1"/>
  <c r="C27" i="1"/>
  <c r="C29" i="1"/>
  <c r="C31" i="1"/>
  <c r="C33" i="1"/>
  <c r="C35" i="1"/>
  <c r="C37" i="1"/>
  <c r="D25" i="1"/>
  <c r="D26" i="1"/>
  <c r="D27" i="1"/>
  <c r="D29" i="1"/>
  <c r="D30" i="1"/>
  <c r="D31" i="1"/>
  <c r="D33" i="1"/>
  <c r="D34" i="1"/>
  <c r="D35" i="1"/>
  <c r="D37" i="1"/>
  <c r="E25" i="1"/>
  <c r="E27" i="1"/>
  <c r="E29" i="1"/>
  <c r="E31" i="1"/>
  <c r="E33" i="1"/>
  <c r="E35" i="1"/>
  <c r="E37" i="1"/>
  <c r="F24" i="1"/>
  <c r="F25" i="1"/>
  <c r="F26" i="1"/>
  <c r="F27" i="1"/>
  <c r="F28" i="1"/>
  <c r="F29" i="1"/>
  <c r="F30" i="1"/>
  <c r="F31" i="1"/>
  <c r="F32" i="1"/>
  <c r="F33" i="1"/>
  <c r="F34" i="1"/>
  <c r="F35" i="1"/>
  <c r="F36" i="1"/>
  <c r="F37" i="1"/>
  <c r="G25" i="1"/>
  <c r="G27" i="1"/>
  <c r="G29" i="1"/>
  <c r="G31" i="1"/>
  <c r="G33" i="1"/>
  <c r="G35" i="1"/>
  <c r="G37" i="1"/>
  <c r="H25" i="1"/>
  <c r="H26" i="1"/>
  <c r="H27" i="1"/>
  <c r="H29" i="1"/>
  <c r="H30" i="1"/>
  <c r="H31" i="1"/>
  <c r="H33" i="1"/>
  <c r="H34" i="1"/>
  <c r="H35" i="1"/>
  <c r="H37" i="1"/>
  <c r="I25" i="1"/>
  <c r="I27" i="1"/>
  <c r="I29" i="1"/>
  <c r="I31" i="1"/>
  <c r="I33" i="1"/>
  <c r="I35" i="1"/>
  <c r="I37" i="1"/>
  <c r="B43" i="1"/>
  <c r="B45" i="1"/>
  <c r="B47" i="1"/>
  <c r="B49" i="1"/>
  <c r="B51" i="1"/>
  <c r="B53" i="1"/>
  <c r="B55" i="1"/>
  <c r="C43" i="1"/>
  <c r="C44" i="1"/>
  <c r="C45" i="1"/>
  <c r="C47" i="1"/>
  <c r="C48" i="1"/>
  <c r="C49" i="1"/>
  <c r="C51" i="1"/>
  <c r="C52" i="1"/>
  <c r="C53" i="1"/>
  <c r="C55" i="1"/>
  <c r="D43" i="1"/>
  <c r="D45" i="1"/>
  <c r="D47" i="1"/>
  <c r="D49" i="1"/>
  <c r="D51" i="1"/>
  <c r="D53" i="1"/>
  <c r="D55" i="1"/>
  <c r="E43" i="1"/>
  <c r="E44" i="1"/>
  <c r="E45" i="1"/>
  <c r="E47" i="1"/>
  <c r="E48" i="1"/>
  <c r="E49" i="1"/>
  <c r="E51" i="1"/>
  <c r="E52" i="1"/>
  <c r="E53" i="1"/>
  <c r="E55" i="1"/>
  <c r="F43" i="1"/>
  <c r="F45" i="1"/>
  <c r="F47" i="1"/>
  <c r="F49" i="1"/>
  <c r="F51" i="1"/>
  <c r="F53" i="1"/>
  <c r="F55" i="1"/>
  <c r="G43" i="1"/>
  <c r="G44" i="1"/>
  <c r="G45" i="1"/>
  <c r="G47" i="1"/>
  <c r="G48" i="1"/>
  <c r="G49" i="1"/>
  <c r="G51" i="1"/>
  <c r="G52" i="1"/>
  <c r="G53" i="1"/>
  <c r="G55" i="1"/>
  <c r="H43" i="1"/>
  <c r="H45" i="1"/>
  <c r="H47" i="1"/>
  <c r="H49" i="1"/>
  <c r="H51" i="1"/>
  <c r="H53" i="1"/>
  <c r="H55" i="1"/>
  <c r="I42" i="1"/>
  <c r="I43" i="1"/>
  <c r="I44" i="1"/>
  <c r="I45" i="1"/>
  <c r="I46" i="1"/>
  <c r="I47" i="1"/>
  <c r="I48" i="1"/>
  <c r="I49" i="1"/>
  <c r="I50" i="1"/>
  <c r="I51" i="1"/>
  <c r="I52" i="1"/>
  <c r="I53" i="1"/>
  <c r="I54" i="1"/>
  <c r="I55" i="1"/>
  <c r="B61" i="1"/>
  <c r="B62" i="1"/>
  <c r="B63" i="1"/>
  <c r="B65" i="1"/>
  <c r="B66" i="1"/>
  <c r="B67" i="1"/>
  <c r="B69" i="1"/>
  <c r="B70" i="1"/>
  <c r="B71" i="1"/>
  <c r="B73" i="1"/>
  <c r="C61" i="1"/>
  <c r="C63" i="1"/>
  <c r="C65" i="1"/>
  <c r="C67" i="1"/>
  <c r="C69" i="1"/>
  <c r="C71" i="1"/>
  <c r="C73" i="1"/>
  <c r="D61" i="1"/>
  <c r="D62" i="1"/>
  <c r="D63" i="1"/>
  <c r="D65" i="1"/>
  <c r="D66" i="1"/>
  <c r="D67" i="1"/>
  <c r="D69" i="1"/>
  <c r="D70" i="1"/>
  <c r="D71" i="1"/>
  <c r="D73" i="1"/>
  <c r="E61" i="1"/>
  <c r="E63" i="1"/>
  <c r="E65" i="1"/>
  <c r="E67" i="1"/>
  <c r="E69" i="1"/>
  <c r="E71" i="1"/>
  <c r="E73" i="1"/>
  <c r="F60" i="1"/>
  <c r="F61" i="1"/>
  <c r="F62" i="1"/>
  <c r="F63" i="1"/>
  <c r="F64" i="1"/>
  <c r="F65" i="1"/>
  <c r="F66" i="1"/>
  <c r="F67" i="1"/>
  <c r="F68" i="1"/>
  <c r="F69" i="1"/>
  <c r="F70" i="1"/>
  <c r="F71" i="1"/>
  <c r="F72" i="1"/>
  <c r="F73" i="1"/>
  <c r="G61" i="1"/>
  <c r="G63" i="1"/>
  <c r="G65" i="1"/>
  <c r="G67" i="1"/>
  <c r="G69" i="1"/>
  <c r="G71" i="1"/>
  <c r="G73" i="1"/>
  <c r="H61" i="1"/>
  <c r="H62" i="1"/>
  <c r="H63" i="1"/>
  <c r="H65" i="1"/>
  <c r="H66" i="1"/>
  <c r="H67" i="1"/>
  <c r="H69" i="1"/>
  <c r="H70" i="1"/>
  <c r="H71" i="1"/>
  <c r="H73" i="1"/>
  <c r="I61" i="1"/>
  <c r="I63" i="1"/>
  <c r="I65" i="1"/>
  <c r="I67" i="1"/>
  <c r="I69" i="1"/>
  <c r="I71" i="1"/>
  <c r="I73" i="1"/>
  <c r="D72" i="1" l="1"/>
  <c r="D68" i="1"/>
  <c r="D64" i="1"/>
  <c r="D60" i="1"/>
  <c r="D74" i="1" s="1"/>
  <c r="G54" i="1"/>
  <c r="G56" i="1" s="1"/>
  <c r="G50" i="1"/>
  <c r="G46" i="1"/>
  <c r="G42" i="1"/>
  <c r="D36" i="1"/>
  <c r="D32" i="1"/>
  <c r="D28" i="1"/>
  <c r="D24" i="1"/>
  <c r="D38" i="1" s="1"/>
  <c r="B72" i="1"/>
  <c r="B68" i="1"/>
  <c r="B64" i="1"/>
  <c r="B60" i="1"/>
  <c r="B74" i="1" s="1"/>
  <c r="E54" i="1"/>
  <c r="E50" i="1"/>
  <c r="E46" i="1"/>
  <c r="E42" i="1"/>
  <c r="E56" i="1" s="1"/>
  <c r="B36" i="1"/>
  <c r="B32" i="1"/>
  <c r="B28" i="1"/>
  <c r="B38" i="1" s="1"/>
  <c r="B24" i="1"/>
  <c r="H72" i="1"/>
  <c r="H68" i="1"/>
  <c r="H64" i="1"/>
  <c r="H74" i="1" s="1"/>
  <c r="H60" i="1"/>
  <c r="C54" i="1"/>
  <c r="C50" i="1"/>
  <c r="C46" i="1"/>
  <c r="C42" i="1"/>
  <c r="H36" i="1"/>
  <c r="H32" i="1"/>
  <c r="H28" i="1"/>
  <c r="H24" i="1"/>
  <c r="H38" i="1" s="1"/>
  <c r="F38" i="1"/>
  <c r="F74" i="1"/>
  <c r="I56" i="1"/>
  <c r="C56" i="1"/>
  <c r="C38" i="1"/>
  <c r="I72" i="1"/>
  <c r="I70" i="1"/>
  <c r="I68" i="1"/>
  <c r="I66" i="1"/>
  <c r="I64" i="1"/>
  <c r="I62" i="1"/>
  <c r="I60" i="1"/>
  <c r="I74" i="1" s="1"/>
  <c r="G72" i="1"/>
  <c r="G70" i="1"/>
  <c r="G68" i="1"/>
  <c r="G66" i="1"/>
  <c r="G64" i="1"/>
  <c r="G62" i="1"/>
  <c r="G60" i="1"/>
  <c r="E72" i="1"/>
  <c r="E70" i="1"/>
  <c r="E68" i="1"/>
  <c r="E66" i="1"/>
  <c r="E64" i="1"/>
  <c r="E62" i="1"/>
  <c r="E60" i="1"/>
  <c r="C72" i="1"/>
  <c r="C70" i="1"/>
  <c r="C68" i="1"/>
  <c r="C66" i="1"/>
  <c r="C64" i="1"/>
  <c r="C62" i="1"/>
  <c r="C60" i="1"/>
  <c r="H54" i="1"/>
  <c r="H52" i="1"/>
  <c r="H50" i="1"/>
  <c r="H48" i="1"/>
  <c r="H46" i="1"/>
  <c r="H44" i="1"/>
  <c r="H42" i="1"/>
  <c r="H56" i="1" s="1"/>
  <c r="F54" i="1"/>
  <c r="F52" i="1"/>
  <c r="F50" i="1"/>
  <c r="F48" i="1"/>
  <c r="F46" i="1"/>
  <c r="F44" i="1"/>
  <c r="F42" i="1"/>
  <c r="D54" i="1"/>
  <c r="D52" i="1"/>
  <c r="D50" i="1"/>
  <c r="D48" i="1"/>
  <c r="D46" i="1"/>
  <c r="D44" i="1"/>
  <c r="D42" i="1"/>
  <c r="B54" i="1"/>
  <c r="B52" i="1"/>
  <c r="B50" i="1"/>
  <c r="B48" i="1"/>
  <c r="B46" i="1"/>
  <c r="B44" i="1"/>
  <c r="B42" i="1"/>
  <c r="I36" i="1"/>
  <c r="I34" i="1"/>
  <c r="I32" i="1"/>
  <c r="I30" i="1"/>
  <c r="I28" i="1"/>
  <c r="I26" i="1"/>
  <c r="I24" i="1"/>
  <c r="I38" i="1" s="1"/>
  <c r="G36" i="1"/>
  <c r="G34" i="1"/>
  <c r="G32" i="1"/>
  <c r="G30" i="1"/>
  <c r="G28" i="1"/>
  <c r="G26" i="1"/>
  <c r="G24" i="1"/>
  <c r="E36" i="1"/>
  <c r="E34" i="1"/>
  <c r="E32" i="1"/>
  <c r="E30" i="1"/>
  <c r="E28" i="1"/>
  <c r="E26" i="1"/>
  <c r="E24" i="1"/>
  <c r="E38" i="1" l="1"/>
  <c r="D56" i="1"/>
  <c r="E74" i="1"/>
  <c r="G38" i="1"/>
  <c r="K6" i="1" s="1"/>
  <c r="B56" i="1"/>
  <c r="F56" i="1"/>
  <c r="C74" i="1"/>
  <c r="G74" i="1"/>
  <c r="K8" i="1" l="1"/>
  <c r="K7" i="1"/>
  <c r="J11" i="1" l="1"/>
</calcChain>
</file>

<file path=xl/comments1.xml><?xml version="1.0" encoding="utf-8"?>
<comments xmlns="http://schemas.openxmlformats.org/spreadsheetml/2006/main">
  <authors>
    <author>Chris Albright</author>
  </authors>
  <commentList>
    <comment ref="G6" authorId="0" shapeId="0">
      <text>
        <r>
          <rPr>
            <b/>
            <sz val="8"/>
            <color indexed="81"/>
            <rFont val="Tahoma"/>
            <family val="2"/>
          </rPr>
          <t>E.g., 3 means the job starts at the beginning of hour 3.</t>
        </r>
        <r>
          <rPr>
            <sz val="8"/>
            <color indexed="81"/>
            <rFont val="Tahoma"/>
            <family val="2"/>
          </rPr>
          <t xml:space="preserve">
</t>
        </r>
      </text>
    </comment>
    <comment ref="H6" authorId="0" shapeId="0">
      <text>
        <r>
          <rPr>
            <b/>
            <sz val="8"/>
            <color indexed="81"/>
            <rFont val="Tahoma"/>
            <family val="2"/>
          </rPr>
          <t>E.g., 4 means the job is finished at the end of hour 4</t>
        </r>
        <r>
          <rPr>
            <sz val="8"/>
            <color indexed="81"/>
            <rFont val="Tahoma"/>
            <family val="2"/>
          </rPr>
          <t xml:space="preserve">
</t>
        </r>
      </text>
    </comment>
  </commentList>
</comments>
</file>

<file path=xl/sharedStrings.xml><?xml version="1.0" encoding="utf-8"?>
<sst xmlns="http://schemas.openxmlformats.org/spreadsheetml/2006/main" count="25" uniqueCount="20">
  <si>
    <t>Job data</t>
  </si>
  <si>
    <t>Job</t>
  </si>
  <si>
    <t>Time</t>
  </si>
  <si>
    <t>Capacity</t>
  </si>
  <si>
    <t>Machine assignments and start times</t>
  </si>
  <si>
    <t>Machine</t>
  </si>
  <si>
    <t>Start time</t>
  </si>
  <si>
    <t>Finish time</t>
  </si>
  <si>
    <t>Capacity of machine 1 being used, hour by hour</t>
  </si>
  <si>
    <t>Job/Hour</t>
  </si>
  <si>
    <t>Sums</t>
  </si>
  <si>
    <t>Capacity of machine 2 being used, hour by hour</t>
  </si>
  <si>
    <t>Capacity of machine 3 being used, hour by hour</t>
  </si>
  <si>
    <t>Machine 1</t>
  </si>
  <si>
    <t>Machine 2</t>
  </si>
  <si>
    <t>Machine 3</t>
  </si>
  <si>
    <t>Capacity per machine</t>
  </si>
  <si>
    <t>Hours to finish all jobs plus penalty for overcapacity</t>
  </si>
  <si>
    <t>Maximum overcapacities (from tables below)</t>
  </si>
  <si>
    <t>Assigning jobs to machines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</si>
</sst>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name val="Arial"/>
    </font>
    <font>
      <sz val="8"/>
      <color indexed="81"/>
      <name val="Tahoma"/>
      <family val="2"/>
    </font>
    <font>
      <b/>
      <sz val="8"/>
      <color indexed="81"/>
      <name val="Tahoma"/>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8">
    <xf numFmtId="0" fontId="0" fillId="0" borderId="0" xfId="0"/>
    <xf numFmtId="0" fontId="3" fillId="0" borderId="0" xfId="0" applyFont="1"/>
    <xf numFmtId="0" fontId="4" fillId="0" borderId="0" xfId="0" applyFont="1"/>
    <xf numFmtId="0" fontId="4" fillId="2" borderId="0" xfId="0" applyFont="1" applyFill="1" applyBorder="1"/>
    <xf numFmtId="0" fontId="4" fillId="0" borderId="0" xfId="0" applyFont="1" applyAlignment="1">
      <alignment horizontal="right"/>
    </xf>
    <xf numFmtId="0" fontId="4" fillId="3" borderId="0" xfId="0" applyFont="1" applyFill="1" applyBorder="1"/>
    <xf numFmtId="0" fontId="4" fillId="0" borderId="0" xfId="0" applyFont="1" applyAlignment="1">
      <alignment horizontal="left"/>
    </xf>
    <xf numFmtId="0" fontId="4" fillId="4" borderId="0" xfId="0" applyFont="1" applyFill="1" applyBorder="1"/>
    <xf numFmtId="0" fontId="4" fillId="0" borderId="1" xfId="0" applyFont="1" applyBorder="1"/>
    <xf numFmtId="0" fontId="4" fillId="0" borderId="2" xfId="0" applyFont="1" applyBorder="1"/>
    <xf numFmtId="0" fontId="4" fillId="0" borderId="3" xfId="0" applyFont="1" applyBorder="1"/>
    <xf numFmtId="0" fontId="4" fillId="0" borderId="4" xfId="0" applyFont="1" applyBorder="1"/>
    <xf numFmtId="0" fontId="4" fillId="0" borderId="0" xfId="0" applyFont="1" applyBorder="1"/>
    <xf numFmtId="0" fontId="4" fillId="0" borderId="5" xfId="0" applyFont="1" applyBorder="1"/>
    <xf numFmtId="0" fontId="4" fillId="0" borderId="6" xfId="0" applyFont="1" applyBorder="1"/>
    <xf numFmtId="0" fontId="4" fillId="0" borderId="7" xfId="0" applyFont="1" applyBorder="1"/>
    <xf numFmtId="0" fontId="4" fillId="0" borderId="8" xfId="0" applyFont="1" applyBorder="1"/>
    <xf numFmtId="0" fontId="4"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254000</xdr:colOff>
      <xdr:row>13</xdr:row>
      <xdr:rowOff>41275</xdr:rowOff>
    </xdr:from>
    <xdr:to>
      <xdr:col>16</xdr:col>
      <xdr:colOff>502920</xdr:colOff>
      <xdr:row>23</xdr:row>
      <xdr:rowOff>114300</xdr:rowOff>
    </xdr:to>
    <xdr:sp macro="" textlink="">
      <xdr:nvSpPr>
        <xdr:cNvPr id="3" name="TextBox 2"/>
        <xdr:cNvSpPr txBox="1"/>
      </xdr:nvSpPr>
      <xdr:spPr>
        <a:xfrm>
          <a:off x="6761480" y="2418715"/>
          <a:ext cx="4683760" cy="190182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trick is to have decision variable cells for which machine each job is assigned to and what hour each job starts at. Then the capacity of each machine can be tracked, hour by hour, using a combination of IF and VLOOKUP functions, to see if they are ever over capacity. Any over-capacity situations are penalized in the objective.  Each table below extends to 8 hours, which should be plenty to finish all jobs.
Note: You might not get this low an objective unless you let the Solver run for a long time.  This is a very complex combinatorial problem!</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K74"/>
  <sheetViews>
    <sheetView tabSelected="1" workbookViewId="0"/>
  </sheetViews>
  <sheetFormatPr defaultColWidth="9.109375" defaultRowHeight="14.4" x14ac:dyDescent="0.3"/>
  <cols>
    <col min="1" max="1" width="19.6640625" style="2" customWidth="1"/>
    <col min="2" max="2" width="10.44140625" style="2" customWidth="1"/>
    <col min="3" max="7" width="9.109375" style="2"/>
    <col min="8" max="8" width="10.109375" style="2" bestFit="1" customWidth="1"/>
    <col min="9" max="9" width="9.109375" style="2"/>
    <col min="10" max="10" width="10" style="2" customWidth="1"/>
    <col min="11" max="16384" width="9.109375" style="2"/>
  </cols>
  <sheetData>
    <row r="1" spans="1:11" x14ac:dyDescent="0.3">
      <c r="A1" s="1" t="s">
        <v>19</v>
      </c>
    </row>
    <row r="3" spans="1:11" x14ac:dyDescent="0.3">
      <c r="A3" s="2" t="s">
        <v>16</v>
      </c>
      <c r="B3" s="3">
        <v>5</v>
      </c>
    </row>
    <row r="5" spans="1:11" x14ac:dyDescent="0.3">
      <c r="A5" s="2" t="s">
        <v>0</v>
      </c>
      <c r="E5" s="2" t="s">
        <v>4</v>
      </c>
      <c r="J5" s="2" t="s">
        <v>18</v>
      </c>
    </row>
    <row r="6" spans="1:11" x14ac:dyDescent="0.3">
      <c r="A6" s="17" t="s">
        <v>1</v>
      </c>
      <c r="B6" s="4" t="s">
        <v>2</v>
      </c>
      <c r="C6" s="4" t="s">
        <v>3</v>
      </c>
      <c r="E6" s="4" t="s">
        <v>1</v>
      </c>
      <c r="F6" s="4" t="s">
        <v>5</v>
      </c>
      <c r="G6" s="4" t="s">
        <v>6</v>
      </c>
      <c r="H6" s="4" t="s">
        <v>7</v>
      </c>
      <c r="J6" s="6" t="s">
        <v>13</v>
      </c>
      <c r="K6" s="2">
        <f>IF(MAX(B38:I38)&gt;Capacity,MAX(B38:I38)-Capacity,0)</f>
        <v>0</v>
      </c>
    </row>
    <row r="7" spans="1:11" x14ac:dyDescent="0.3">
      <c r="A7" s="17">
        <v>1</v>
      </c>
      <c r="B7" s="3">
        <v>2</v>
      </c>
      <c r="C7" s="3">
        <v>2</v>
      </c>
      <c r="E7" s="2">
        <v>1</v>
      </c>
      <c r="F7" s="5">
        <v>2</v>
      </c>
      <c r="G7" s="5">
        <v>4</v>
      </c>
      <c r="H7" s="2">
        <f t="shared" ref="H7:H20" si="0">G7+B7-1</f>
        <v>5</v>
      </c>
      <c r="J7" s="6" t="s">
        <v>14</v>
      </c>
      <c r="K7" s="2">
        <f>IF(MAX(B56:I56)&gt;Capacity,MAX(B56:I56)-Capacity,0)</f>
        <v>0</v>
      </c>
    </row>
    <row r="8" spans="1:11" x14ac:dyDescent="0.3">
      <c r="A8" s="17">
        <v>2</v>
      </c>
      <c r="B8" s="3">
        <v>1</v>
      </c>
      <c r="C8" s="3">
        <v>3</v>
      </c>
      <c r="E8" s="2">
        <v>2</v>
      </c>
      <c r="F8" s="5">
        <v>1</v>
      </c>
      <c r="G8" s="5">
        <v>4</v>
      </c>
      <c r="H8" s="2">
        <f t="shared" si="0"/>
        <v>4</v>
      </c>
      <c r="J8" s="6" t="s">
        <v>15</v>
      </c>
      <c r="K8" s="2">
        <f>IF(MAX(B74:I74)&gt;Capacity,MAX(B74:I74)-Capacity,0)</f>
        <v>0</v>
      </c>
    </row>
    <row r="9" spans="1:11" x14ac:dyDescent="0.3">
      <c r="A9" s="17">
        <v>3</v>
      </c>
      <c r="B9" s="3">
        <v>1</v>
      </c>
      <c r="C9" s="3">
        <v>3</v>
      </c>
      <c r="E9" s="2">
        <v>3</v>
      </c>
      <c r="F9" s="5">
        <v>3</v>
      </c>
      <c r="G9" s="5">
        <v>4</v>
      </c>
      <c r="H9" s="2">
        <f t="shared" si="0"/>
        <v>4</v>
      </c>
    </row>
    <row r="10" spans="1:11" x14ac:dyDescent="0.3">
      <c r="A10" s="17">
        <v>4</v>
      </c>
      <c r="B10" s="3">
        <v>3</v>
      </c>
      <c r="C10" s="3">
        <v>2</v>
      </c>
      <c r="E10" s="2">
        <v>4</v>
      </c>
      <c r="F10" s="5">
        <v>1</v>
      </c>
      <c r="G10" s="5">
        <v>1</v>
      </c>
      <c r="H10" s="2">
        <f t="shared" si="0"/>
        <v>3</v>
      </c>
      <c r="J10" s="6" t="s">
        <v>17</v>
      </c>
    </row>
    <row r="11" spans="1:11" x14ac:dyDescent="0.3">
      <c r="A11" s="17">
        <v>5</v>
      </c>
      <c r="B11" s="3">
        <v>4</v>
      </c>
      <c r="C11" s="3">
        <v>1</v>
      </c>
      <c r="E11" s="2">
        <v>5</v>
      </c>
      <c r="F11" s="5">
        <v>1</v>
      </c>
      <c r="G11" s="5">
        <v>1</v>
      </c>
      <c r="H11" s="2">
        <f t="shared" si="0"/>
        <v>4</v>
      </c>
      <c r="J11" s="7">
        <f>MAX(H7:H20)+100*SUM(K6:K8)</f>
        <v>5</v>
      </c>
    </row>
    <row r="12" spans="1:11" x14ac:dyDescent="0.3">
      <c r="A12" s="17">
        <v>6</v>
      </c>
      <c r="B12" s="3">
        <v>3</v>
      </c>
      <c r="C12" s="3">
        <v>1</v>
      </c>
      <c r="E12" s="2">
        <v>6</v>
      </c>
      <c r="F12" s="5">
        <v>2</v>
      </c>
      <c r="G12" s="5">
        <v>3</v>
      </c>
      <c r="H12" s="2">
        <f t="shared" si="0"/>
        <v>5</v>
      </c>
    </row>
    <row r="13" spans="1:11" x14ac:dyDescent="0.3">
      <c r="A13" s="17">
        <v>7</v>
      </c>
      <c r="B13" s="3">
        <v>3</v>
      </c>
      <c r="C13" s="3">
        <v>4</v>
      </c>
      <c r="E13" s="2">
        <v>7</v>
      </c>
      <c r="F13" s="5">
        <v>3</v>
      </c>
      <c r="G13" s="5">
        <v>1</v>
      </c>
      <c r="H13" s="2">
        <f t="shared" si="0"/>
        <v>3</v>
      </c>
    </row>
    <row r="14" spans="1:11" x14ac:dyDescent="0.3">
      <c r="A14" s="17">
        <v>8</v>
      </c>
      <c r="B14" s="3">
        <v>2</v>
      </c>
      <c r="C14" s="3">
        <v>3</v>
      </c>
      <c r="E14" s="2">
        <v>8</v>
      </c>
      <c r="F14" s="5">
        <v>2</v>
      </c>
      <c r="G14" s="5">
        <v>1</v>
      </c>
      <c r="H14" s="2">
        <f t="shared" si="0"/>
        <v>2</v>
      </c>
    </row>
    <row r="15" spans="1:11" x14ac:dyDescent="0.3">
      <c r="A15" s="17">
        <v>9</v>
      </c>
      <c r="B15" s="3">
        <v>1</v>
      </c>
      <c r="C15" s="3">
        <v>4</v>
      </c>
      <c r="E15" s="2">
        <v>9</v>
      </c>
      <c r="F15" s="5">
        <v>2</v>
      </c>
      <c r="G15" s="5">
        <v>3</v>
      </c>
      <c r="H15" s="2">
        <f t="shared" si="0"/>
        <v>3</v>
      </c>
    </row>
    <row r="16" spans="1:11" x14ac:dyDescent="0.3">
      <c r="A16" s="17">
        <v>10</v>
      </c>
      <c r="B16" s="3">
        <v>2</v>
      </c>
      <c r="C16" s="3">
        <v>2</v>
      </c>
      <c r="E16" s="2">
        <v>10</v>
      </c>
      <c r="F16" s="5">
        <v>3</v>
      </c>
      <c r="G16" s="5">
        <v>4</v>
      </c>
      <c r="H16" s="2">
        <f t="shared" si="0"/>
        <v>5</v>
      </c>
    </row>
    <row r="17" spans="1:9" x14ac:dyDescent="0.3">
      <c r="A17" s="17">
        <v>11</v>
      </c>
      <c r="B17" s="3">
        <v>1</v>
      </c>
      <c r="C17" s="3">
        <v>2</v>
      </c>
      <c r="E17" s="2">
        <v>11</v>
      </c>
      <c r="F17" s="5">
        <v>3</v>
      </c>
      <c r="G17" s="5">
        <v>5</v>
      </c>
      <c r="H17" s="2">
        <f t="shared" si="0"/>
        <v>5</v>
      </c>
    </row>
    <row r="18" spans="1:9" x14ac:dyDescent="0.3">
      <c r="A18" s="17">
        <v>12</v>
      </c>
      <c r="B18" s="3">
        <v>2</v>
      </c>
      <c r="C18" s="3">
        <v>2</v>
      </c>
      <c r="E18" s="2">
        <v>12</v>
      </c>
      <c r="F18" s="5">
        <v>2</v>
      </c>
      <c r="G18" s="5">
        <v>1</v>
      </c>
      <c r="H18" s="2">
        <f t="shared" si="0"/>
        <v>2</v>
      </c>
    </row>
    <row r="19" spans="1:9" x14ac:dyDescent="0.3">
      <c r="A19" s="17">
        <v>13</v>
      </c>
      <c r="B19" s="3">
        <v>2</v>
      </c>
      <c r="C19" s="3">
        <v>1</v>
      </c>
      <c r="E19" s="2">
        <v>13</v>
      </c>
      <c r="F19" s="5">
        <v>1</v>
      </c>
      <c r="G19" s="5">
        <v>2</v>
      </c>
      <c r="H19" s="2">
        <f t="shared" si="0"/>
        <v>3</v>
      </c>
    </row>
    <row r="20" spans="1:9" x14ac:dyDescent="0.3">
      <c r="A20" s="17">
        <v>14</v>
      </c>
      <c r="B20" s="3">
        <v>3</v>
      </c>
      <c r="C20" s="3">
        <v>1</v>
      </c>
      <c r="E20" s="2">
        <v>14</v>
      </c>
      <c r="F20" s="5">
        <v>1</v>
      </c>
      <c r="G20" s="5">
        <v>3</v>
      </c>
      <c r="H20" s="2">
        <f t="shared" si="0"/>
        <v>5</v>
      </c>
    </row>
    <row r="22" spans="1:9" x14ac:dyDescent="0.3">
      <c r="A22" s="2" t="s">
        <v>8</v>
      </c>
    </row>
    <row r="23" spans="1:9" x14ac:dyDescent="0.3">
      <c r="A23" s="17" t="s">
        <v>9</v>
      </c>
      <c r="B23" s="2">
        <v>1</v>
      </c>
      <c r="C23" s="2">
        <v>2</v>
      </c>
      <c r="D23" s="2">
        <v>3</v>
      </c>
      <c r="E23" s="2">
        <v>4</v>
      </c>
      <c r="F23" s="2">
        <v>5</v>
      </c>
      <c r="G23" s="2">
        <v>6</v>
      </c>
      <c r="H23" s="2">
        <v>7</v>
      </c>
      <c r="I23" s="2">
        <v>8</v>
      </c>
    </row>
    <row r="24" spans="1:9" x14ac:dyDescent="0.3">
      <c r="A24" s="17">
        <v>1</v>
      </c>
      <c r="B24" s="8">
        <f t="shared" ref="B24:B37" si="1">IF(AND(VLOOKUP($A24,LTable2,2)=1,B$23&gt;=VLOOKUP($A24,LTable2,3),B$23&lt;=VLOOKUP($A24,LTable2,4)),VLOOKUP($A24,LTable1,3),0)</f>
        <v>0</v>
      </c>
      <c r="C24" s="9">
        <f t="shared" ref="C24:I37" si="2">IF(AND(VLOOKUP($A24,LTable2,2)=1,C$23&gt;=VLOOKUP($A24,LTable2,3),C$23&lt;=VLOOKUP($A24,LTable2,4)),VLOOKUP($A24,LTable1,3),0)</f>
        <v>0</v>
      </c>
      <c r="D24" s="9">
        <f t="shared" si="2"/>
        <v>0</v>
      </c>
      <c r="E24" s="9">
        <f t="shared" si="2"/>
        <v>0</v>
      </c>
      <c r="F24" s="9">
        <f t="shared" si="2"/>
        <v>0</v>
      </c>
      <c r="G24" s="9">
        <f t="shared" si="2"/>
        <v>0</v>
      </c>
      <c r="H24" s="9">
        <f t="shared" si="2"/>
        <v>0</v>
      </c>
      <c r="I24" s="10">
        <f t="shared" si="2"/>
        <v>0</v>
      </c>
    </row>
    <row r="25" spans="1:9" x14ac:dyDescent="0.3">
      <c r="A25" s="17">
        <v>2</v>
      </c>
      <c r="B25" s="11">
        <f t="shared" si="1"/>
        <v>0</v>
      </c>
      <c r="C25" s="12">
        <f t="shared" si="2"/>
        <v>0</v>
      </c>
      <c r="D25" s="12">
        <f t="shared" si="2"/>
        <v>0</v>
      </c>
      <c r="E25" s="12">
        <f t="shared" si="2"/>
        <v>3</v>
      </c>
      <c r="F25" s="12">
        <f t="shared" si="2"/>
        <v>0</v>
      </c>
      <c r="G25" s="12">
        <f t="shared" si="2"/>
        <v>0</v>
      </c>
      <c r="H25" s="12">
        <f t="shared" si="2"/>
        <v>0</v>
      </c>
      <c r="I25" s="13">
        <f t="shared" si="2"/>
        <v>0</v>
      </c>
    </row>
    <row r="26" spans="1:9" x14ac:dyDescent="0.3">
      <c r="A26" s="17">
        <v>3</v>
      </c>
      <c r="B26" s="11">
        <f t="shared" si="1"/>
        <v>0</v>
      </c>
      <c r="C26" s="12">
        <f t="shared" si="2"/>
        <v>0</v>
      </c>
      <c r="D26" s="12">
        <f t="shared" si="2"/>
        <v>0</v>
      </c>
      <c r="E26" s="12">
        <f t="shared" si="2"/>
        <v>0</v>
      </c>
      <c r="F26" s="12">
        <f t="shared" si="2"/>
        <v>0</v>
      </c>
      <c r="G26" s="12">
        <f t="shared" si="2"/>
        <v>0</v>
      </c>
      <c r="H26" s="12">
        <f t="shared" si="2"/>
        <v>0</v>
      </c>
      <c r="I26" s="13">
        <f t="shared" si="2"/>
        <v>0</v>
      </c>
    </row>
    <row r="27" spans="1:9" x14ac:dyDescent="0.3">
      <c r="A27" s="17">
        <v>4</v>
      </c>
      <c r="B27" s="11">
        <f t="shared" si="1"/>
        <v>2</v>
      </c>
      <c r="C27" s="12">
        <f t="shared" si="2"/>
        <v>2</v>
      </c>
      <c r="D27" s="12">
        <f t="shared" si="2"/>
        <v>2</v>
      </c>
      <c r="E27" s="12">
        <f t="shared" si="2"/>
        <v>0</v>
      </c>
      <c r="F27" s="12">
        <f t="shared" si="2"/>
        <v>0</v>
      </c>
      <c r="G27" s="12">
        <f t="shared" si="2"/>
        <v>0</v>
      </c>
      <c r="H27" s="12">
        <f t="shared" si="2"/>
        <v>0</v>
      </c>
      <c r="I27" s="13">
        <f t="shared" si="2"/>
        <v>0</v>
      </c>
    </row>
    <row r="28" spans="1:9" x14ac:dyDescent="0.3">
      <c r="A28" s="17">
        <v>5</v>
      </c>
      <c r="B28" s="11">
        <f t="shared" si="1"/>
        <v>1</v>
      </c>
      <c r="C28" s="12">
        <f t="shared" si="2"/>
        <v>1</v>
      </c>
      <c r="D28" s="12">
        <f t="shared" si="2"/>
        <v>1</v>
      </c>
      <c r="E28" s="12">
        <f t="shared" si="2"/>
        <v>1</v>
      </c>
      <c r="F28" s="12">
        <f t="shared" si="2"/>
        <v>0</v>
      </c>
      <c r="G28" s="12">
        <f t="shared" si="2"/>
        <v>0</v>
      </c>
      <c r="H28" s="12">
        <f t="shared" si="2"/>
        <v>0</v>
      </c>
      <c r="I28" s="13">
        <f t="shared" si="2"/>
        <v>0</v>
      </c>
    </row>
    <row r="29" spans="1:9" x14ac:dyDescent="0.3">
      <c r="A29" s="17">
        <v>6</v>
      </c>
      <c r="B29" s="11">
        <f t="shared" si="1"/>
        <v>0</v>
      </c>
      <c r="C29" s="12">
        <f t="shared" si="2"/>
        <v>0</v>
      </c>
      <c r="D29" s="12">
        <f t="shared" si="2"/>
        <v>0</v>
      </c>
      <c r="E29" s="12">
        <f t="shared" si="2"/>
        <v>0</v>
      </c>
      <c r="F29" s="12">
        <f t="shared" si="2"/>
        <v>0</v>
      </c>
      <c r="G29" s="12">
        <f t="shared" si="2"/>
        <v>0</v>
      </c>
      <c r="H29" s="12">
        <f t="shared" si="2"/>
        <v>0</v>
      </c>
      <c r="I29" s="13">
        <f t="shared" si="2"/>
        <v>0</v>
      </c>
    </row>
    <row r="30" spans="1:9" x14ac:dyDescent="0.3">
      <c r="A30" s="17">
        <v>7</v>
      </c>
      <c r="B30" s="11">
        <f t="shared" si="1"/>
        <v>0</v>
      </c>
      <c r="C30" s="12">
        <f t="shared" si="2"/>
        <v>0</v>
      </c>
      <c r="D30" s="12">
        <f t="shared" si="2"/>
        <v>0</v>
      </c>
      <c r="E30" s="12">
        <f t="shared" si="2"/>
        <v>0</v>
      </c>
      <c r="F30" s="12">
        <f t="shared" si="2"/>
        <v>0</v>
      </c>
      <c r="G30" s="12">
        <f t="shared" si="2"/>
        <v>0</v>
      </c>
      <c r="H30" s="12">
        <f t="shared" si="2"/>
        <v>0</v>
      </c>
      <c r="I30" s="13">
        <f t="shared" si="2"/>
        <v>0</v>
      </c>
    </row>
    <row r="31" spans="1:9" x14ac:dyDescent="0.3">
      <c r="A31" s="17">
        <v>8</v>
      </c>
      <c r="B31" s="11">
        <f t="shared" si="1"/>
        <v>0</v>
      </c>
      <c r="C31" s="12">
        <f t="shared" si="2"/>
        <v>0</v>
      </c>
      <c r="D31" s="12">
        <f t="shared" si="2"/>
        <v>0</v>
      </c>
      <c r="E31" s="12">
        <f t="shared" si="2"/>
        <v>0</v>
      </c>
      <c r="F31" s="12">
        <f t="shared" si="2"/>
        <v>0</v>
      </c>
      <c r="G31" s="12">
        <f t="shared" si="2"/>
        <v>0</v>
      </c>
      <c r="H31" s="12">
        <f t="shared" si="2"/>
        <v>0</v>
      </c>
      <c r="I31" s="13">
        <f t="shared" si="2"/>
        <v>0</v>
      </c>
    </row>
    <row r="32" spans="1:9" x14ac:dyDescent="0.3">
      <c r="A32" s="17">
        <v>9</v>
      </c>
      <c r="B32" s="11">
        <f t="shared" si="1"/>
        <v>0</v>
      </c>
      <c r="C32" s="12">
        <f t="shared" si="2"/>
        <v>0</v>
      </c>
      <c r="D32" s="12">
        <f t="shared" si="2"/>
        <v>0</v>
      </c>
      <c r="E32" s="12">
        <f t="shared" si="2"/>
        <v>0</v>
      </c>
      <c r="F32" s="12">
        <f t="shared" si="2"/>
        <v>0</v>
      </c>
      <c r="G32" s="12">
        <f t="shared" si="2"/>
        <v>0</v>
      </c>
      <c r="H32" s="12">
        <f t="shared" si="2"/>
        <v>0</v>
      </c>
      <c r="I32" s="13">
        <f t="shared" si="2"/>
        <v>0</v>
      </c>
    </row>
    <row r="33" spans="1:9" x14ac:dyDescent="0.3">
      <c r="A33" s="17">
        <v>10</v>
      </c>
      <c r="B33" s="11">
        <f t="shared" si="1"/>
        <v>0</v>
      </c>
      <c r="C33" s="12">
        <f t="shared" si="2"/>
        <v>0</v>
      </c>
      <c r="D33" s="12">
        <f t="shared" si="2"/>
        <v>0</v>
      </c>
      <c r="E33" s="12">
        <f t="shared" si="2"/>
        <v>0</v>
      </c>
      <c r="F33" s="12">
        <f t="shared" si="2"/>
        <v>0</v>
      </c>
      <c r="G33" s="12">
        <f t="shared" si="2"/>
        <v>0</v>
      </c>
      <c r="H33" s="12">
        <f t="shared" si="2"/>
        <v>0</v>
      </c>
      <c r="I33" s="13">
        <f t="shared" si="2"/>
        <v>0</v>
      </c>
    </row>
    <row r="34" spans="1:9" x14ac:dyDescent="0.3">
      <c r="A34" s="17">
        <v>11</v>
      </c>
      <c r="B34" s="11">
        <f t="shared" si="1"/>
        <v>0</v>
      </c>
      <c r="C34" s="12">
        <f t="shared" si="2"/>
        <v>0</v>
      </c>
      <c r="D34" s="12">
        <f t="shared" si="2"/>
        <v>0</v>
      </c>
      <c r="E34" s="12">
        <f t="shared" si="2"/>
        <v>0</v>
      </c>
      <c r="F34" s="12">
        <f t="shared" si="2"/>
        <v>0</v>
      </c>
      <c r="G34" s="12">
        <f t="shared" si="2"/>
        <v>0</v>
      </c>
      <c r="H34" s="12">
        <f t="shared" si="2"/>
        <v>0</v>
      </c>
      <c r="I34" s="13">
        <f t="shared" si="2"/>
        <v>0</v>
      </c>
    </row>
    <row r="35" spans="1:9" x14ac:dyDescent="0.3">
      <c r="A35" s="17">
        <v>12</v>
      </c>
      <c r="B35" s="11">
        <f t="shared" si="1"/>
        <v>0</v>
      </c>
      <c r="C35" s="12">
        <f t="shared" si="2"/>
        <v>0</v>
      </c>
      <c r="D35" s="12">
        <f t="shared" si="2"/>
        <v>0</v>
      </c>
      <c r="E35" s="12">
        <f t="shared" si="2"/>
        <v>0</v>
      </c>
      <c r="F35" s="12">
        <f t="shared" si="2"/>
        <v>0</v>
      </c>
      <c r="G35" s="12">
        <f t="shared" si="2"/>
        <v>0</v>
      </c>
      <c r="H35" s="12">
        <f t="shared" si="2"/>
        <v>0</v>
      </c>
      <c r="I35" s="13">
        <f t="shared" si="2"/>
        <v>0</v>
      </c>
    </row>
    <row r="36" spans="1:9" x14ac:dyDescent="0.3">
      <c r="A36" s="17">
        <v>13</v>
      </c>
      <c r="B36" s="11">
        <f t="shared" si="1"/>
        <v>0</v>
      </c>
      <c r="C36" s="12">
        <f t="shared" si="2"/>
        <v>1</v>
      </c>
      <c r="D36" s="12">
        <f t="shared" si="2"/>
        <v>1</v>
      </c>
      <c r="E36" s="12">
        <f t="shared" si="2"/>
        <v>0</v>
      </c>
      <c r="F36" s="12">
        <f t="shared" si="2"/>
        <v>0</v>
      </c>
      <c r="G36" s="12">
        <f t="shared" si="2"/>
        <v>0</v>
      </c>
      <c r="H36" s="12">
        <f t="shared" si="2"/>
        <v>0</v>
      </c>
      <c r="I36" s="13">
        <f t="shared" si="2"/>
        <v>0</v>
      </c>
    </row>
    <row r="37" spans="1:9" x14ac:dyDescent="0.3">
      <c r="A37" s="17">
        <v>14</v>
      </c>
      <c r="B37" s="14">
        <f t="shared" si="1"/>
        <v>0</v>
      </c>
      <c r="C37" s="15">
        <f t="shared" si="2"/>
        <v>0</v>
      </c>
      <c r="D37" s="15">
        <f t="shared" si="2"/>
        <v>1</v>
      </c>
      <c r="E37" s="15">
        <f t="shared" si="2"/>
        <v>1</v>
      </c>
      <c r="F37" s="15">
        <f t="shared" si="2"/>
        <v>1</v>
      </c>
      <c r="G37" s="15">
        <f t="shared" si="2"/>
        <v>0</v>
      </c>
      <c r="H37" s="15">
        <f t="shared" si="2"/>
        <v>0</v>
      </c>
      <c r="I37" s="16">
        <f t="shared" si="2"/>
        <v>0</v>
      </c>
    </row>
    <row r="38" spans="1:9" x14ac:dyDescent="0.3">
      <c r="A38" s="2" t="s">
        <v>10</v>
      </c>
      <c r="B38" s="2">
        <f t="shared" ref="B38:I38" si="3">SUM(B24:B37)</f>
        <v>3</v>
      </c>
      <c r="C38" s="2">
        <f t="shared" si="3"/>
        <v>4</v>
      </c>
      <c r="D38" s="2">
        <f t="shared" si="3"/>
        <v>5</v>
      </c>
      <c r="E38" s="2">
        <f t="shared" si="3"/>
        <v>5</v>
      </c>
      <c r="F38" s="2">
        <f t="shared" si="3"/>
        <v>1</v>
      </c>
      <c r="G38" s="2">
        <f t="shared" si="3"/>
        <v>0</v>
      </c>
      <c r="H38" s="2">
        <f t="shared" si="3"/>
        <v>0</v>
      </c>
      <c r="I38" s="2">
        <f t="shared" si="3"/>
        <v>0</v>
      </c>
    </row>
    <row r="40" spans="1:9" x14ac:dyDescent="0.3">
      <c r="A40" s="2" t="s">
        <v>11</v>
      </c>
    </row>
    <row r="41" spans="1:9" x14ac:dyDescent="0.3">
      <c r="A41" s="17" t="s">
        <v>9</v>
      </c>
      <c r="B41" s="2">
        <v>1</v>
      </c>
      <c r="C41" s="2">
        <v>2</v>
      </c>
      <c r="D41" s="2">
        <v>3</v>
      </c>
      <c r="E41" s="2">
        <v>4</v>
      </c>
      <c r="F41" s="2">
        <v>5</v>
      </c>
      <c r="G41" s="2">
        <v>6</v>
      </c>
      <c r="H41" s="2">
        <v>7</v>
      </c>
      <c r="I41" s="2">
        <v>8</v>
      </c>
    </row>
    <row r="42" spans="1:9" x14ac:dyDescent="0.3">
      <c r="A42" s="17">
        <v>1</v>
      </c>
      <c r="B42" s="8">
        <f t="shared" ref="B42:I55" si="4">IF(AND(VLOOKUP($A42,LTable2,2)=2,B$23&gt;=VLOOKUP($A42,LTable2,3),B$23&lt;=VLOOKUP($A42,LTable2,4)),VLOOKUP($A42,LTable1,3),0)</f>
        <v>0</v>
      </c>
      <c r="C42" s="9">
        <f t="shared" si="4"/>
        <v>0</v>
      </c>
      <c r="D42" s="9">
        <f t="shared" si="4"/>
        <v>0</v>
      </c>
      <c r="E42" s="9">
        <f t="shared" si="4"/>
        <v>2</v>
      </c>
      <c r="F42" s="9">
        <f t="shared" si="4"/>
        <v>2</v>
      </c>
      <c r="G42" s="9">
        <f t="shared" si="4"/>
        <v>0</v>
      </c>
      <c r="H42" s="9">
        <f t="shared" si="4"/>
        <v>0</v>
      </c>
      <c r="I42" s="10">
        <f t="shared" si="4"/>
        <v>0</v>
      </c>
    </row>
    <row r="43" spans="1:9" x14ac:dyDescent="0.3">
      <c r="A43" s="17">
        <v>2</v>
      </c>
      <c r="B43" s="11">
        <f t="shared" si="4"/>
        <v>0</v>
      </c>
      <c r="C43" s="12">
        <f t="shared" si="4"/>
        <v>0</v>
      </c>
      <c r="D43" s="12">
        <f t="shared" si="4"/>
        <v>0</v>
      </c>
      <c r="E43" s="12">
        <f t="shared" si="4"/>
        <v>0</v>
      </c>
      <c r="F43" s="12">
        <f t="shared" si="4"/>
        <v>0</v>
      </c>
      <c r="G43" s="12">
        <f t="shared" si="4"/>
        <v>0</v>
      </c>
      <c r="H43" s="12">
        <f t="shared" si="4"/>
        <v>0</v>
      </c>
      <c r="I43" s="13">
        <f t="shared" si="4"/>
        <v>0</v>
      </c>
    </row>
    <row r="44" spans="1:9" x14ac:dyDescent="0.3">
      <c r="A44" s="17">
        <v>3</v>
      </c>
      <c r="B44" s="11">
        <f t="shared" si="4"/>
        <v>0</v>
      </c>
      <c r="C44" s="12">
        <f t="shared" si="4"/>
        <v>0</v>
      </c>
      <c r="D44" s="12">
        <f t="shared" si="4"/>
        <v>0</v>
      </c>
      <c r="E44" s="12">
        <f t="shared" si="4"/>
        <v>0</v>
      </c>
      <c r="F44" s="12">
        <f t="shared" si="4"/>
        <v>0</v>
      </c>
      <c r="G44" s="12">
        <f t="shared" si="4"/>
        <v>0</v>
      </c>
      <c r="H44" s="12">
        <f t="shared" si="4"/>
        <v>0</v>
      </c>
      <c r="I44" s="13">
        <f t="shared" si="4"/>
        <v>0</v>
      </c>
    </row>
    <row r="45" spans="1:9" x14ac:dyDescent="0.3">
      <c r="A45" s="17">
        <v>4</v>
      </c>
      <c r="B45" s="11">
        <f t="shared" si="4"/>
        <v>0</v>
      </c>
      <c r="C45" s="12">
        <f t="shared" si="4"/>
        <v>0</v>
      </c>
      <c r="D45" s="12">
        <f t="shared" si="4"/>
        <v>0</v>
      </c>
      <c r="E45" s="12">
        <f t="shared" si="4"/>
        <v>0</v>
      </c>
      <c r="F45" s="12">
        <f t="shared" si="4"/>
        <v>0</v>
      </c>
      <c r="G45" s="12">
        <f t="shared" si="4"/>
        <v>0</v>
      </c>
      <c r="H45" s="12">
        <f t="shared" si="4"/>
        <v>0</v>
      </c>
      <c r="I45" s="13">
        <f t="shared" si="4"/>
        <v>0</v>
      </c>
    </row>
    <row r="46" spans="1:9" x14ac:dyDescent="0.3">
      <c r="A46" s="17">
        <v>5</v>
      </c>
      <c r="B46" s="11">
        <f t="shared" si="4"/>
        <v>0</v>
      </c>
      <c r="C46" s="12">
        <f t="shared" si="4"/>
        <v>0</v>
      </c>
      <c r="D46" s="12">
        <f t="shared" si="4"/>
        <v>0</v>
      </c>
      <c r="E46" s="12">
        <f t="shared" si="4"/>
        <v>0</v>
      </c>
      <c r="F46" s="12">
        <f t="shared" si="4"/>
        <v>0</v>
      </c>
      <c r="G46" s="12">
        <f t="shared" si="4"/>
        <v>0</v>
      </c>
      <c r="H46" s="12">
        <f t="shared" si="4"/>
        <v>0</v>
      </c>
      <c r="I46" s="13">
        <f t="shared" si="4"/>
        <v>0</v>
      </c>
    </row>
    <row r="47" spans="1:9" x14ac:dyDescent="0.3">
      <c r="A47" s="17">
        <v>6</v>
      </c>
      <c r="B47" s="11">
        <f t="shared" si="4"/>
        <v>0</v>
      </c>
      <c r="C47" s="12">
        <f t="shared" si="4"/>
        <v>0</v>
      </c>
      <c r="D47" s="12">
        <f t="shared" si="4"/>
        <v>1</v>
      </c>
      <c r="E47" s="12">
        <f t="shared" si="4"/>
        <v>1</v>
      </c>
      <c r="F47" s="12">
        <f t="shared" si="4"/>
        <v>1</v>
      </c>
      <c r="G47" s="12">
        <f t="shared" si="4"/>
        <v>0</v>
      </c>
      <c r="H47" s="12">
        <f t="shared" si="4"/>
        <v>0</v>
      </c>
      <c r="I47" s="13">
        <f t="shared" si="4"/>
        <v>0</v>
      </c>
    </row>
    <row r="48" spans="1:9" x14ac:dyDescent="0.3">
      <c r="A48" s="17">
        <v>7</v>
      </c>
      <c r="B48" s="11">
        <f t="shared" si="4"/>
        <v>0</v>
      </c>
      <c r="C48" s="12">
        <f t="shared" si="4"/>
        <v>0</v>
      </c>
      <c r="D48" s="12">
        <f t="shared" si="4"/>
        <v>0</v>
      </c>
      <c r="E48" s="12">
        <f t="shared" si="4"/>
        <v>0</v>
      </c>
      <c r="F48" s="12">
        <f t="shared" si="4"/>
        <v>0</v>
      </c>
      <c r="G48" s="12">
        <f t="shared" si="4"/>
        <v>0</v>
      </c>
      <c r="H48" s="12">
        <f t="shared" si="4"/>
        <v>0</v>
      </c>
      <c r="I48" s="13">
        <f t="shared" si="4"/>
        <v>0</v>
      </c>
    </row>
    <row r="49" spans="1:9" x14ac:dyDescent="0.3">
      <c r="A49" s="17">
        <v>8</v>
      </c>
      <c r="B49" s="11">
        <f t="shared" si="4"/>
        <v>3</v>
      </c>
      <c r="C49" s="12">
        <f t="shared" si="4"/>
        <v>3</v>
      </c>
      <c r="D49" s="12">
        <f t="shared" si="4"/>
        <v>0</v>
      </c>
      <c r="E49" s="12">
        <f t="shared" si="4"/>
        <v>0</v>
      </c>
      <c r="F49" s="12">
        <f t="shared" si="4"/>
        <v>0</v>
      </c>
      <c r="G49" s="12">
        <f t="shared" si="4"/>
        <v>0</v>
      </c>
      <c r="H49" s="12">
        <f t="shared" si="4"/>
        <v>0</v>
      </c>
      <c r="I49" s="13">
        <f t="shared" si="4"/>
        <v>0</v>
      </c>
    </row>
    <row r="50" spans="1:9" x14ac:dyDescent="0.3">
      <c r="A50" s="17">
        <v>9</v>
      </c>
      <c r="B50" s="11">
        <f t="shared" si="4"/>
        <v>0</v>
      </c>
      <c r="C50" s="12">
        <f t="shared" si="4"/>
        <v>0</v>
      </c>
      <c r="D50" s="12">
        <f t="shared" si="4"/>
        <v>4</v>
      </c>
      <c r="E50" s="12">
        <f t="shared" si="4"/>
        <v>0</v>
      </c>
      <c r="F50" s="12">
        <f t="shared" si="4"/>
        <v>0</v>
      </c>
      <c r="G50" s="12">
        <f t="shared" si="4"/>
        <v>0</v>
      </c>
      <c r="H50" s="12">
        <f t="shared" si="4"/>
        <v>0</v>
      </c>
      <c r="I50" s="13">
        <f t="shared" si="4"/>
        <v>0</v>
      </c>
    </row>
    <row r="51" spans="1:9" x14ac:dyDescent="0.3">
      <c r="A51" s="17">
        <v>10</v>
      </c>
      <c r="B51" s="11">
        <f t="shared" si="4"/>
        <v>0</v>
      </c>
      <c r="C51" s="12">
        <f t="shared" si="4"/>
        <v>0</v>
      </c>
      <c r="D51" s="12">
        <f t="shared" si="4"/>
        <v>0</v>
      </c>
      <c r="E51" s="12">
        <f t="shared" si="4"/>
        <v>0</v>
      </c>
      <c r="F51" s="12">
        <f t="shared" si="4"/>
        <v>0</v>
      </c>
      <c r="G51" s="12">
        <f t="shared" si="4"/>
        <v>0</v>
      </c>
      <c r="H51" s="12">
        <f t="shared" si="4"/>
        <v>0</v>
      </c>
      <c r="I51" s="13">
        <f t="shared" si="4"/>
        <v>0</v>
      </c>
    </row>
    <row r="52" spans="1:9" x14ac:dyDescent="0.3">
      <c r="A52" s="17">
        <v>11</v>
      </c>
      <c r="B52" s="11">
        <f t="shared" si="4"/>
        <v>0</v>
      </c>
      <c r="C52" s="12">
        <f t="shared" si="4"/>
        <v>0</v>
      </c>
      <c r="D52" s="12">
        <f t="shared" si="4"/>
        <v>0</v>
      </c>
      <c r="E52" s="12">
        <f t="shared" si="4"/>
        <v>0</v>
      </c>
      <c r="F52" s="12">
        <f t="shared" si="4"/>
        <v>0</v>
      </c>
      <c r="G52" s="12">
        <f t="shared" si="4"/>
        <v>0</v>
      </c>
      <c r="H52" s="12">
        <f t="shared" si="4"/>
        <v>0</v>
      </c>
      <c r="I52" s="13">
        <f t="shared" si="4"/>
        <v>0</v>
      </c>
    </row>
    <row r="53" spans="1:9" x14ac:dyDescent="0.3">
      <c r="A53" s="17">
        <v>12</v>
      </c>
      <c r="B53" s="11">
        <f t="shared" si="4"/>
        <v>2</v>
      </c>
      <c r="C53" s="12">
        <f t="shared" si="4"/>
        <v>2</v>
      </c>
      <c r="D53" s="12">
        <f t="shared" si="4"/>
        <v>0</v>
      </c>
      <c r="E53" s="12">
        <f t="shared" si="4"/>
        <v>0</v>
      </c>
      <c r="F53" s="12">
        <f t="shared" si="4"/>
        <v>0</v>
      </c>
      <c r="G53" s="12">
        <f t="shared" si="4"/>
        <v>0</v>
      </c>
      <c r="H53" s="12">
        <f t="shared" si="4"/>
        <v>0</v>
      </c>
      <c r="I53" s="13">
        <f t="shared" si="4"/>
        <v>0</v>
      </c>
    </row>
    <row r="54" spans="1:9" x14ac:dyDescent="0.3">
      <c r="A54" s="17">
        <v>13</v>
      </c>
      <c r="B54" s="11">
        <f t="shared" si="4"/>
        <v>0</v>
      </c>
      <c r="C54" s="12">
        <f t="shared" si="4"/>
        <v>0</v>
      </c>
      <c r="D54" s="12">
        <f t="shared" si="4"/>
        <v>0</v>
      </c>
      <c r="E54" s="12">
        <f t="shared" si="4"/>
        <v>0</v>
      </c>
      <c r="F54" s="12">
        <f t="shared" si="4"/>
        <v>0</v>
      </c>
      <c r="G54" s="12">
        <f t="shared" si="4"/>
        <v>0</v>
      </c>
      <c r="H54" s="12">
        <f t="shared" si="4"/>
        <v>0</v>
      </c>
      <c r="I54" s="13">
        <f t="shared" si="4"/>
        <v>0</v>
      </c>
    </row>
    <row r="55" spans="1:9" x14ac:dyDescent="0.3">
      <c r="A55" s="17">
        <v>14</v>
      </c>
      <c r="B55" s="14">
        <f t="shared" si="4"/>
        <v>0</v>
      </c>
      <c r="C55" s="15">
        <f t="shared" si="4"/>
        <v>0</v>
      </c>
      <c r="D55" s="15">
        <f t="shared" si="4"/>
        <v>0</v>
      </c>
      <c r="E55" s="15">
        <f t="shared" si="4"/>
        <v>0</v>
      </c>
      <c r="F55" s="15">
        <f t="shared" si="4"/>
        <v>0</v>
      </c>
      <c r="G55" s="15">
        <f t="shared" si="4"/>
        <v>0</v>
      </c>
      <c r="H55" s="15">
        <f t="shared" si="4"/>
        <v>0</v>
      </c>
      <c r="I55" s="16">
        <f t="shared" si="4"/>
        <v>0</v>
      </c>
    </row>
    <row r="56" spans="1:9" x14ac:dyDescent="0.3">
      <c r="A56" s="2" t="s">
        <v>10</v>
      </c>
      <c r="B56" s="2">
        <f t="shared" ref="B56:I56" si="5">SUM(B42:B55)</f>
        <v>5</v>
      </c>
      <c r="C56" s="2">
        <f t="shared" si="5"/>
        <v>5</v>
      </c>
      <c r="D56" s="2">
        <f t="shared" si="5"/>
        <v>5</v>
      </c>
      <c r="E56" s="2">
        <f t="shared" si="5"/>
        <v>3</v>
      </c>
      <c r="F56" s="2">
        <f t="shared" si="5"/>
        <v>3</v>
      </c>
      <c r="G56" s="2">
        <f t="shared" si="5"/>
        <v>0</v>
      </c>
      <c r="H56" s="2">
        <f t="shared" si="5"/>
        <v>0</v>
      </c>
      <c r="I56" s="2">
        <f t="shared" si="5"/>
        <v>0</v>
      </c>
    </row>
    <row r="58" spans="1:9" x14ac:dyDescent="0.3">
      <c r="A58" s="2" t="s">
        <v>12</v>
      </c>
    </row>
    <row r="59" spans="1:9" x14ac:dyDescent="0.3">
      <c r="A59" s="17" t="s">
        <v>9</v>
      </c>
      <c r="B59" s="2">
        <v>1</v>
      </c>
      <c r="C59" s="2">
        <v>2</v>
      </c>
      <c r="D59" s="2">
        <v>3</v>
      </c>
      <c r="E59" s="2">
        <v>4</v>
      </c>
      <c r="F59" s="2">
        <v>5</v>
      </c>
      <c r="G59" s="2">
        <v>6</v>
      </c>
      <c r="H59" s="2">
        <v>7</v>
      </c>
      <c r="I59" s="2">
        <v>8</v>
      </c>
    </row>
    <row r="60" spans="1:9" x14ac:dyDescent="0.3">
      <c r="A60" s="17">
        <v>1</v>
      </c>
      <c r="B60" s="8">
        <f t="shared" ref="B60:I73" si="6">IF(AND(VLOOKUP($A60,LTable2,2)=3,B$23&gt;=VLOOKUP($A60,LTable2,3),B$23&lt;=VLOOKUP($A60,LTable2,4)),VLOOKUP($A60,LTable1,3),0)</f>
        <v>0</v>
      </c>
      <c r="C60" s="9">
        <f t="shared" si="6"/>
        <v>0</v>
      </c>
      <c r="D60" s="9">
        <f t="shared" si="6"/>
        <v>0</v>
      </c>
      <c r="E60" s="9">
        <f t="shared" si="6"/>
        <v>0</v>
      </c>
      <c r="F60" s="9">
        <f t="shared" si="6"/>
        <v>0</v>
      </c>
      <c r="G60" s="9">
        <f t="shared" si="6"/>
        <v>0</v>
      </c>
      <c r="H60" s="9">
        <f t="shared" si="6"/>
        <v>0</v>
      </c>
      <c r="I60" s="10">
        <f t="shared" si="6"/>
        <v>0</v>
      </c>
    </row>
    <row r="61" spans="1:9" x14ac:dyDescent="0.3">
      <c r="A61" s="17">
        <v>2</v>
      </c>
      <c r="B61" s="11">
        <f t="shared" si="6"/>
        <v>0</v>
      </c>
      <c r="C61" s="12">
        <f t="shared" si="6"/>
        <v>0</v>
      </c>
      <c r="D61" s="12">
        <f t="shared" si="6"/>
        <v>0</v>
      </c>
      <c r="E61" s="12">
        <f t="shared" si="6"/>
        <v>0</v>
      </c>
      <c r="F61" s="12">
        <f t="shared" si="6"/>
        <v>0</v>
      </c>
      <c r="G61" s="12">
        <f t="shared" si="6"/>
        <v>0</v>
      </c>
      <c r="H61" s="12">
        <f t="shared" si="6"/>
        <v>0</v>
      </c>
      <c r="I61" s="13">
        <f t="shared" si="6"/>
        <v>0</v>
      </c>
    </row>
    <row r="62" spans="1:9" x14ac:dyDescent="0.3">
      <c r="A62" s="17">
        <v>3</v>
      </c>
      <c r="B62" s="11">
        <f t="shared" si="6"/>
        <v>0</v>
      </c>
      <c r="C62" s="12">
        <f t="shared" si="6"/>
        <v>0</v>
      </c>
      <c r="D62" s="12">
        <f t="shared" si="6"/>
        <v>0</v>
      </c>
      <c r="E62" s="12">
        <f t="shared" si="6"/>
        <v>3</v>
      </c>
      <c r="F62" s="12">
        <f t="shared" si="6"/>
        <v>0</v>
      </c>
      <c r="G62" s="12">
        <f t="shared" si="6"/>
        <v>0</v>
      </c>
      <c r="H62" s="12">
        <f t="shared" si="6"/>
        <v>0</v>
      </c>
      <c r="I62" s="13">
        <f t="shared" si="6"/>
        <v>0</v>
      </c>
    </row>
    <row r="63" spans="1:9" x14ac:dyDescent="0.3">
      <c r="A63" s="17">
        <v>4</v>
      </c>
      <c r="B63" s="11">
        <f t="shared" si="6"/>
        <v>0</v>
      </c>
      <c r="C63" s="12">
        <f t="shared" si="6"/>
        <v>0</v>
      </c>
      <c r="D63" s="12">
        <f t="shared" si="6"/>
        <v>0</v>
      </c>
      <c r="E63" s="12">
        <f t="shared" si="6"/>
        <v>0</v>
      </c>
      <c r="F63" s="12">
        <f t="shared" si="6"/>
        <v>0</v>
      </c>
      <c r="G63" s="12">
        <f t="shared" si="6"/>
        <v>0</v>
      </c>
      <c r="H63" s="12">
        <f t="shared" si="6"/>
        <v>0</v>
      </c>
      <c r="I63" s="13">
        <f t="shared" si="6"/>
        <v>0</v>
      </c>
    </row>
    <row r="64" spans="1:9" x14ac:dyDescent="0.3">
      <c r="A64" s="17">
        <v>5</v>
      </c>
      <c r="B64" s="11">
        <f t="shared" si="6"/>
        <v>0</v>
      </c>
      <c r="C64" s="12">
        <f t="shared" si="6"/>
        <v>0</v>
      </c>
      <c r="D64" s="12">
        <f t="shared" si="6"/>
        <v>0</v>
      </c>
      <c r="E64" s="12">
        <f t="shared" si="6"/>
        <v>0</v>
      </c>
      <c r="F64" s="12">
        <f t="shared" si="6"/>
        <v>0</v>
      </c>
      <c r="G64" s="12">
        <f t="shared" si="6"/>
        <v>0</v>
      </c>
      <c r="H64" s="12">
        <f t="shared" si="6"/>
        <v>0</v>
      </c>
      <c r="I64" s="13">
        <f t="shared" si="6"/>
        <v>0</v>
      </c>
    </row>
    <row r="65" spans="1:9" x14ac:dyDescent="0.3">
      <c r="A65" s="17">
        <v>6</v>
      </c>
      <c r="B65" s="11">
        <f t="shared" si="6"/>
        <v>0</v>
      </c>
      <c r="C65" s="12">
        <f t="shared" si="6"/>
        <v>0</v>
      </c>
      <c r="D65" s="12">
        <f t="shared" si="6"/>
        <v>0</v>
      </c>
      <c r="E65" s="12">
        <f t="shared" si="6"/>
        <v>0</v>
      </c>
      <c r="F65" s="12">
        <f t="shared" si="6"/>
        <v>0</v>
      </c>
      <c r="G65" s="12">
        <f t="shared" si="6"/>
        <v>0</v>
      </c>
      <c r="H65" s="12">
        <f t="shared" si="6"/>
        <v>0</v>
      </c>
      <c r="I65" s="13">
        <f t="shared" si="6"/>
        <v>0</v>
      </c>
    </row>
    <row r="66" spans="1:9" x14ac:dyDescent="0.3">
      <c r="A66" s="17">
        <v>7</v>
      </c>
      <c r="B66" s="11">
        <f t="shared" si="6"/>
        <v>4</v>
      </c>
      <c r="C66" s="12">
        <f t="shared" si="6"/>
        <v>4</v>
      </c>
      <c r="D66" s="12">
        <f t="shared" si="6"/>
        <v>4</v>
      </c>
      <c r="E66" s="12">
        <f t="shared" si="6"/>
        <v>0</v>
      </c>
      <c r="F66" s="12">
        <f t="shared" si="6"/>
        <v>0</v>
      </c>
      <c r="G66" s="12">
        <f t="shared" si="6"/>
        <v>0</v>
      </c>
      <c r="H66" s="12">
        <f t="shared" si="6"/>
        <v>0</v>
      </c>
      <c r="I66" s="13">
        <f t="shared" si="6"/>
        <v>0</v>
      </c>
    </row>
    <row r="67" spans="1:9" x14ac:dyDescent="0.3">
      <c r="A67" s="17">
        <v>8</v>
      </c>
      <c r="B67" s="11">
        <f t="shared" si="6"/>
        <v>0</v>
      </c>
      <c r="C67" s="12">
        <f t="shared" si="6"/>
        <v>0</v>
      </c>
      <c r="D67" s="12">
        <f t="shared" si="6"/>
        <v>0</v>
      </c>
      <c r="E67" s="12">
        <f t="shared" si="6"/>
        <v>0</v>
      </c>
      <c r="F67" s="12">
        <f t="shared" si="6"/>
        <v>0</v>
      </c>
      <c r="G67" s="12">
        <f t="shared" si="6"/>
        <v>0</v>
      </c>
      <c r="H67" s="12">
        <f t="shared" si="6"/>
        <v>0</v>
      </c>
      <c r="I67" s="13">
        <f t="shared" si="6"/>
        <v>0</v>
      </c>
    </row>
    <row r="68" spans="1:9" x14ac:dyDescent="0.3">
      <c r="A68" s="17">
        <v>9</v>
      </c>
      <c r="B68" s="11">
        <f t="shared" si="6"/>
        <v>0</v>
      </c>
      <c r="C68" s="12">
        <f t="shared" si="6"/>
        <v>0</v>
      </c>
      <c r="D68" s="12">
        <f t="shared" si="6"/>
        <v>0</v>
      </c>
      <c r="E68" s="12">
        <f t="shared" si="6"/>
        <v>0</v>
      </c>
      <c r="F68" s="12">
        <f t="shared" si="6"/>
        <v>0</v>
      </c>
      <c r="G68" s="12">
        <f t="shared" si="6"/>
        <v>0</v>
      </c>
      <c r="H68" s="12">
        <f t="shared" si="6"/>
        <v>0</v>
      </c>
      <c r="I68" s="13">
        <f t="shared" si="6"/>
        <v>0</v>
      </c>
    </row>
    <row r="69" spans="1:9" x14ac:dyDescent="0.3">
      <c r="A69" s="17">
        <v>10</v>
      </c>
      <c r="B69" s="11">
        <f t="shared" si="6"/>
        <v>0</v>
      </c>
      <c r="C69" s="12">
        <f t="shared" si="6"/>
        <v>0</v>
      </c>
      <c r="D69" s="12">
        <f t="shared" si="6"/>
        <v>0</v>
      </c>
      <c r="E69" s="12">
        <f t="shared" si="6"/>
        <v>2</v>
      </c>
      <c r="F69" s="12">
        <f t="shared" si="6"/>
        <v>2</v>
      </c>
      <c r="G69" s="12">
        <f t="shared" si="6"/>
        <v>0</v>
      </c>
      <c r="H69" s="12">
        <f t="shared" si="6"/>
        <v>0</v>
      </c>
      <c r="I69" s="13">
        <f t="shared" si="6"/>
        <v>0</v>
      </c>
    </row>
    <row r="70" spans="1:9" x14ac:dyDescent="0.3">
      <c r="A70" s="17">
        <v>11</v>
      </c>
      <c r="B70" s="11">
        <f t="shared" si="6"/>
        <v>0</v>
      </c>
      <c r="C70" s="12">
        <f t="shared" si="6"/>
        <v>0</v>
      </c>
      <c r="D70" s="12">
        <f t="shared" si="6"/>
        <v>0</v>
      </c>
      <c r="E70" s="12">
        <f t="shared" si="6"/>
        <v>0</v>
      </c>
      <c r="F70" s="12">
        <f t="shared" si="6"/>
        <v>2</v>
      </c>
      <c r="G70" s="12">
        <f t="shared" si="6"/>
        <v>0</v>
      </c>
      <c r="H70" s="12">
        <f t="shared" si="6"/>
        <v>0</v>
      </c>
      <c r="I70" s="13">
        <f t="shared" si="6"/>
        <v>0</v>
      </c>
    </row>
    <row r="71" spans="1:9" x14ac:dyDescent="0.3">
      <c r="A71" s="17">
        <v>12</v>
      </c>
      <c r="B71" s="11">
        <f t="shared" si="6"/>
        <v>0</v>
      </c>
      <c r="C71" s="12">
        <f t="shared" si="6"/>
        <v>0</v>
      </c>
      <c r="D71" s="12">
        <f t="shared" si="6"/>
        <v>0</v>
      </c>
      <c r="E71" s="12">
        <f t="shared" si="6"/>
        <v>0</v>
      </c>
      <c r="F71" s="12">
        <f t="shared" si="6"/>
        <v>0</v>
      </c>
      <c r="G71" s="12">
        <f t="shared" si="6"/>
        <v>0</v>
      </c>
      <c r="H71" s="12">
        <f t="shared" si="6"/>
        <v>0</v>
      </c>
      <c r="I71" s="13">
        <f t="shared" si="6"/>
        <v>0</v>
      </c>
    </row>
    <row r="72" spans="1:9" x14ac:dyDescent="0.3">
      <c r="A72" s="17">
        <v>13</v>
      </c>
      <c r="B72" s="11">
        <f t="shared" si="6"/>
        <v>0</v>
      </c>
      <c r="C72" s="12">
        <f t="shared" si="6"/>
        <v>0</v>
      </c>
      <c r="D72" s="12">
        <f t="shared" si="6"/>
        <v>0</v>
      </c>
      <c r="E72" s="12">
        <f t="shared" si="6"/>
        <v>0</v>
      </c>
      <c r="F72" s="12">
        <f t="shared" si="6"/>
        <v>0</v>
      </c>
      <c r="G72" s="12">
        <f t="shared" si="6"/>
        <v>0</v>
      </c>
      <c r="H72" s="12">
        <f t="shared" si="6"/>
        <v>0</v>
      </c>
      <c r="I72" s="13">
        <f t="shared" si="6"/>
        <v>0</v>
      </c>
    </row>
    <row r="73" spans="1:9" x14ac:dyDescent="0.3">
      <c r="A73" s="17">
        <v>14</v>
      </c>
      <c r="B73" s="14">
        <f t="shared" si="6"/>
        <v>0</v>
      </c>
      <c r="C73" s="15">
        <f t="shared" si="6"/>
        <v>0</v>
      </c>
      <c r="D73" s="15">
        <f t="shared" si="6"/>
        <v>0</v>
      </c>
      <c r="E73" s="15">
        <f t="shared" si="6"/>
        <v>0</v>
      </c>
      <c r="F73" s="15">
        <f t="shared" si="6"/>
        <v>0</v>
      </c>
      <c r="G73" s="15">
        <f t="shared" si="6"/>
        <v>0</v>
      </c>
      <c r="H73" s="15">
        <f t="shared" si="6"/>
        <v>0</v>
      </c>
      <c r="I73" s="16">
        <f t="shared" si="6"/>
        <v>0</v>
      </c>
    </row>
    <row r="74" spans="1:9" x14ac:dyDescent="0.3">
      <c r="A74" s="2" t="s">
        <v>10</v>
      </c>
      <c r="B74" s="2">
        <f t="shared" ref="B74:I74" si="7">SUM(B60:B73)</f>
        <v>4</v>
      </c>
      <c r="C74" s="2">
        <f t="shared" si="7"/>
        <v>4</v>
      </c>
      <c r="D74" s="2">
        <f t="shared" si="7"/>
        <v>4</v>
      </c>
      <c r="E74" s="2">
        <f t="shared" si="7"/>
        <v>5</v>
      </c>
      <c r="F74" s="2">
        <f t="shared" si="7"/>
        <v>4</v>
      </c>
      <c r="G74" s="2">
        <f t="shared" si="7"/>
        <v>0</v>
      </c>
      <c r="H74" s="2">
        <f t="shared" si="7"/>
        <v>0</v>
      </c>
      <c r="I74" s="2">
        <f t="shared" si="7"/>
        <v>0</v>
      </c>
    </row>
  </sheetData>
  <phoneticPr fontId="0" type="noConversion"/>
  <pageMargins left="0.75" right="0.75" top="1" bottom="1" header="0.5" footer="0.5"/>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Model</vt:lpstr>
      <vt:lpstr>Assnmts</vt:lpstr>
      <vt:lpstr>Capacity</vt:lpstr>
      <vt:lpstr>HoursReqd</vt:lpstr>
      <vt:lpstr>LTable1</vt:lpstr>
      <vt:lpstr>LTable2</vt:lpstr>
      <vt:lpstr>StartTimes</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2000-07-03T18:43:01Z</dcterms:created>
  <dcterms:modified xsi:type="dcterms:W3CDTF">2014-03-11T16:41:15Z</dcterms:modified>
</cp:coreProperties>
</file>